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P:\Entreprise\RHT_INT\"/>
    </mc:Choice>
  </mc:AlternateContent>
  <bookViews>
    <workbookView xWindow="0" yWindow="0" windowWidth="20160" windowHeight="8490"/>
  </bookViews>
  <sheets>
    <sheet name="Francais" sheetId="2" r:id="rId1"/>
  </sheets>
  <definedNames>
    <definedName name="Print_Area" localSheetId="0">Francais!$A$1:$F$72</definedName>
    <definedName name="_xlnm.Print_Area" localSheetId="0">Francais!$A$1:$F$72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 i="2" l="1"/>
  <c r="I18" i="2"/>
  <c r="I17" i="2"/>
  <c r="A17" i="2" l="1"/>
  <c r="F28" i="2" l="1"/>
  <c r="A33" i="2"/>
  <c r="F25" i="2"/>
  <c r="G16" i="2"/>
  <c r="G19" i="2" s="1"/>
  <c r="F20" i="2" s="1"/>
  <c r="F38" i="2" l="1"/>
  <c r="F32" i="2" l="1"/>
  <c r="F35" i="2" s="1"/>
  <c r="F36" i="2" l="1"/>
  <c r="F37" i="2" s="1"/>
  <c r="D37" i="2"/>
</calcChain>
</file>

<file path=xl/comments1.xml><?xml version="1.0" encoding="utf-8"?>
<comments xmlns="http://schemas.openxmlformats.org/spreadsheetml/2006/main">
  <authors>
    <author>von Roten Stéphane SECO</author>
    <author>Hayoz Erich SECO</author>
    <author>von der Crone Andreas SECO</author>
  </authors>
  <commentList>
    <comment ref="D5" authorId="0" shapeId="0">
      <text>
        <r>
          <rPr>
            <sz val="9"/>
            <color indexed="81"/>
            <rFont val="Segoe UI"/>
            <family val="2"/>
          </rPr>
          <t>Nom de la caisse de chômage choisie par l'entreprise (figure également dans la décision de l'autorité cantonale).</t>
        </r>
      </text>
    </comment>
    <comment ref="B9" authorId="0" shapeId="0">
      <text>
        <r>
          <rPr>
            <sz val="9"/>
            <color indexed="81"/>
            <rFont val="Segoe UI"/>
            <family val="2"/>
          </rPr>
          <t>Entreprise ou secteur d'exploitation selon la décision de l'autorité cantonale.</t>
        </r>
      </text>
    </comment>
    <comment ref="B10" authorId="0" shapeId="0">
      <text>
        <r>
          <rPr>
            <sz val="9"/>
            <color indexed="81"/>
            <rFont val="Segoe UI"/>
            <family val="2"/>
          </rPr>
          <t xml:space="preserve">Voir décision de l'autorité cantonale.
</t>
        </r>
      </text>
    </comment>
    <comment ref="C16" authorId="1" shapeId="0">
      <text>
        <r>
          <rPr>
            <sz val="9"/>
            <color indexed="81"/>
            <rFont val="Segoe UI"/>
            <family val="2"/>
          </rPr>
          <t>Mois pour lequel une indemnité en cas de réduction de l'horaire de travail est demandée.</t>
        </r>
      </text>
    </comment>
    <comment ref="A18" authorId="1" shapeId="0">
      <text>
        <r>
          <rPr>
            <sz val="9"/>
            <color indexed="81"/>
            <rFont val="Segoe UI"/>
            <family val="2"/>
          </rPr>
          <t>En cas d'introduction et de fin de la réduction de l'horaire de travail au cours du mois, il s'agit de saisir les dates de l'introduction et de la fin de la réduction de l'horaire de travail.
Voir les explications au verso.</t>
        </r>
      </text>
    </comment>
    <comment ref="F23" authorId="2" shapeId="0">
      <text>
        <r>
          <rPr>
            <sz val="9"/>
            <color indexed="81"/>
            <rFont val="Segoe UI"/>
            <family val="2"/>
          </rPr>
          <t>Tous les travailleurs de l'entreprise qui ont droit à l'indemnité.
Ont droit à l'indemnité en principe tous les travailleurs tenus de cotiser à l'assurance-chômage et ceux qui n'ont pas encore atteint l'âge minimal pour cotiser à l'AVS.
Les personnes travaillant sur appel ont droit à l’indemnisation en cas de réduction de l’horaire de travail si elles travaillent pour la même entreprise depuis au moins 6 mois.
Les personnes n'ayant pas droit à l'indemnité ne doivent pas être mentionnées dans le formulaire.
voir page 2.</t>
        </r>
      </text>
    </comment>
    <comment ref="F24" authorId="2" shapeId="0">
      <text>
        <r>
          <rPr>
            <sz val="9"/>
            <color indexed="81"/>
            <rFont val="Segoe UI"/>
            <family val="2"/>
          </rPr>
          <t>Tous les travailleurs ayant été affectés par la réduction de l'horaire de travail durant le mois mentionné plus haut (dans la période autorisée par l'autorité cantonale).</t>
        </r>
      </text>
    </comment>
    <comment ref="F26" authorId="0" shapeId="0">
      <text>
        <r>
          <rPr>
            <u/>
            <sz val="9"/>
            <color indexed="81"/>
            <rFont val="Segoe UI"/>
            <family val="2"/>
          </rPr>
          <t>Travailleurs avec temps de travail convenu:</t>
        </r>
        <r>
          <rPr>
            <sz val="9"/>
            <color indexed="81"/>
            <rFont val="Segoe UI"/>
            <family val="2"/>
          </rPr>
          <t xml:space="preserve">
Total pour le mois mentionné plus haut des heures de travail (y c. tous les jours de travail, de vacances, les jours fériés, jours anticipés, etc.) que les travailleurs ayant droit à l'indemnité auraient dû normalement effectuer conformément au contrat de travail (nombre de travailleurs x nombre d'heures à effectuer).
</t>
        </r>
        <r>
          <rPr>
            <u/>
            <sz val="9"/>
            <color indexed="81"/>
            <rFont val="Segoe UI"/>
            <family val="2"/>
          </rPr>
          <t>Exemple</t>
        </r>
        <r>
          <rPr>
            <sz val="9"/>
            <color indexed="81"/>
            <rFont val="Segoe UI"/>
            <family val="2"/>
          </rPr>
          <t xml:space="preserve"> d'un travailleur avec un horaire de travail convenu de 40 heures par semaine ou 8 heures par jour:
Mai 2020: 21 jours ouvrables (y.c. les deux jours fériés du 1 mai et de l’Ascension) x temps de travail contractuel de 8 heures par jour = 168 heures à effectuer normalement
=&gt; 168 heures à effectuer normalement doivent être saisies pour ce travailleur
</t>
        </r>
        <r>
          <rPr>
            <u/>
            <sz val="9"/>
            <color indexed="81"/>
            <rFont val="Segoe UI"/>
            <family val="2"/>
          </rPr>
          <t>Travailleurs sur appel:</t>
        </r>
        <r>
          <rPr>
            <sz val="9"/>
            <color indexed="81"/>
            <rFont val="Segoe UI"/>
            <family val="2"/>
          </rPr>
          <t xml:space="preserve">
voir p. 2
</t>
        </r>
        <r>
          <rPr>
            <b/>
            <sz val="9"/>
            <color indexed="81"/>
            <rFont val="Segoe UI"/>
            <family val="2"/>
          </rPr>
          <t>Veuillez mettre en évidence le total des heures à effectuer normalement dans les documents de l'entreprise.</t>
        </r>
        <r>
          <rPr>
            <sz val="9"/>
            <color indexed="81"/>
            <rFont val="Segoe UI"/>
            <family val="2"/>
          </rPr>
          <t xml:space="preserve">
</t>
        </r>
      </text>
    </comment>
    <comment ref="F27" authorId="0" shapeId="0">
      <text>
        <r>
          <rPr>
            <sz val="9"/>
            <color indexed="81"/>
            <rFont val="Segoe UI"/>
            <family val="2"/>
          </rPr>
          <t xml:space="preserve">Heures de travail perdues pour le mois mentionné plus haut ou seulement pour la période approuvée par l'autorité cantonale  
Calcul des heures perdues en raison de la réduction de l'horaire de travail
</t>
        </r>
        <r>
          <rPr>
            <u/>
            <sz val="9"/>
            <color indexed="81"/>
            <rFont val="Segoe UI"/>
            <family val="2"/>
          </rPr>
          <t>Travailleurs dont le temps de travail est convenu:</t>
        </r>
        <r>
          <rPr>
            <sz val="9"/>
            <color indexed="81"/>
            <rFont val="Segoe UI"/>
            <family val="2"/>
          </rPr>
          <t xml:space="preserve">
Heures à effectuer dans le mois en cours
- heures travaillées en moins (heures en plus incluses)
- absences payées en moins/non payées comme vacances, jours férié, absences en cas de maladie, d'accident, de service militaire ou de protection civile, d'école, etc.
=&gt;heures perdues en raison de la réduction de l'horaire de travail
</t>
        </r>
        <r>
          <rPr>
            <u/>
            <sz val="9"/>
            <color indexed="81"/>
            <rFont val="Segoe UI"/>
            <family val="2"/>
          </rPr>
          <t>Travailleurs sur appel:</t>
        </r>
        <r>
          <rPr>
            <sz val="9"/>
            <color indexed="81"/>
            <rFont val="Segoe UI"/>
            <family val="2"/>
          </rPr>
          <t xml:space="preserve">
voir p. 2</t>
        </r>
      </text>
    </comment>
    <comment ref="F31" authorId="0" shapeId="0">
      <text>
        <r>
          <rPr>
            <sz val="9"/>
            <color indexed="81"/>
            <rFont val="Segoe UI"/>
            <family val="2"/>
          </rPr>
          <t xml:space="preserve">Le salaire mensuel soumis à l'AVS s'élève au maximum à 12'350 francs par persone. 
</t>
        </r>
        <r>
          <rPr>
            <u/>
            <sz val="9"/>
            <color indexed="81"/>
            <rFont val="Segoe UI"/>
            <family val="2"/>
          </rPr>
          <t xml:space="preserve">La somme des salaires soumis à l'AVS inclut: </t>
        </r>
        <r>
          <rPr>
            <sz val="9"/>
            <color indexed="81"/>
            <rFont val="Segoe UI"/>
            <family val="2"/>
          </rPr>
          <t xml:space="preserve">
- salaire mensuel, part du 13e mois de salaire ou gratification incluse (si convenue) 
- salaire horaire, part du 13e mois de salaire ou gratification incluse (si convenue), indemnité pour vacances et jours fériés
- allocations soumises à l'AVS comme allocation pour travail de nuit, en équipe, service de piquet, etc., part privée du véhicule d'entreprise
</t>
        </r>
        <r>
          <rPr>
            <u/>
            <sz val="9"/>
            <color indexed="81"/>
            <rFont val="Segoe UI"/>
            <family val="2"/>
          </rPr>
          <t>Ne sont pas prises en comptes:</t>
        </r>
        <r>
          <rPr>
            <sz val="9"/>
            <color indexed="81"/>
            <rFont val="Segoe UI"/>
            <family val="2"/>
          </rPr>
          <t xml:space="preserve">
- les indemnités pour heures en plus
- allocations pour inconvénients liés au travail par exemple allocation de chantier ou pour travail sale 
- indemnités pour frais
</t>
        </r>
        <r>
          <rPr>
            <u/>
            <sz val="9"/>
            <color indexed="81"/>
            <rFont val="Segoe UI"/>
            <family val="2"/>
          </rPr>
          <t>Travailleurs sur appel:</t>
        </r>
        <r>
          <rPr>
            <sz val="9"/>
            <color indexed="81"/>
            <rFont val="Segoe UI"/>
            <family val="2"/>
          </rPr>
          <t xml:space="preserve">
voir p. 2
</t>
        </r>
        <r>
          <rPr>
            <b/>
            <sz val="9"/>
            <color indexed="81"/>
            <rFont val="Segoe UI"/>
            <family val="2"/>
          </rPr>
          <t xml:space="preserve">Veuillez mettre en évidence ces informations dans les documents de l'entreprise. </t>
        </r>
      </text>
    </comment>
    <comment ref="A33" authorId="0" shapeId="0">
      <text>
        <r>
          <rPr>
            <sz val="9"/>
            <color indexed="81"/>
            <rFont val="Segoe UI"/>
            <family val="2"/>
          </rPr>
          <t xml:space="preserve">L'apparition d'un message d'avertissement en rouge signifie que la somme des salaires maximale autorisée est dépassée et qu'elle doit être modifiée (nombre de travailleurs ayant droit à l'indemnité x max. CHF 12 350). </t>
        </r>
      </text>
    </comment>
  </commentList>
</comments>
</file>

<file path=xl/sharedStrings.xml><?xml version="1.0" encoding="utf-8"?>
<sst xmlns="http://schemas.openxmlformats.org/spreadsheetml/2006/main" count="71" uniqueCount="66">
  <si>
    <t>Entreprise</t>
  </si>
  <si>
    <t>Caisse de chômage</t>
  </si>
  <si>
    <t>Secteur d'exploitation</t>
  </si>
  <si>
    <t>REE + Sct. No.</t>
  </si>
  <si>
    <t>Personne responsable</t>
  </si>
  <si>
    <t>Téléphone</t>
  </si>
  <si>
    <t>Relation bancaire (numéro IBAN)</t>
  </si>
  <si>
    <t>Période de décompte (mois)</t>
  </si>
  <si>
    <t>Nombre de travailleurs ayants droit</t>
  </si>
  <si>
    <t>Nombre de travailleurs concernés par la réduction de l’horaire de travail (RHT)</t>
  </si>
  <si>
    <r>
      <rPr>
        <sz val="11"/>
        <color theme="1"/>
        <rFont val="Arial"/>
        <family val="2"/>
      </rPr>
      <t xml:space="preserve">Somme globale des heures à effectuer normalement </t>
    </r>
    <r>
      <rPr>
        <u/>
        <sz val="11"/>
        <color rgb="FF000000"/>
        <rFont val="Arial"/>
        <family val="2"/>
      </rPr>
      <t>pour tous les travailleurs ayants droit</t>
    </r>
  </si>
  <si>
    <t>heures</t>
  </si>
  <si>
    <r>
      <rPr>
        <sz val="11"/>
        <color theme="1"/>
        <rFont val="Arial"/>
        <family val="2"/>
      </rPr>
      <t xml:space="preserve">Somme des heures perdues pour des raisons économiques pour </t>
    </r>
    <r>
      <rPr>
        <u/>
        <sz val="11"/>
        <color rgb="FF000000"/>
        <rFont val="Arial"/>
        <family val="2"/>
      </rPr>
      <t>tous les travailleurs concernés par la RHT</t>
    </r>
  </si>
  <si>
    <t>Pourcentage de la perte de travail pour des raisons économiques</t>
  </si>
  <si>
    <t>Si les heures perdues représentent moins de 10% des heures à effectuer normalement, le travailleur n’a pas droit à l’indemnité.</t>
  </si>
  <si>
    <t>Perte de gain</t>
  </si>
  <si>
    <t>CHF</t>
  </si>
  <si>
    <t>Somme des salaires pour les heures perdues (% de la perte de travail pour des raisons économiques)</t>
  </si>
  <si>
    <t>Calcul de l’indemnité</t>
  </si>
  <si>
    <t>Indemnité de 80% de la somme des salaires pour les heures perdues</t>
  </si>
  <si>
    <t>6,375% de cotisations employeur aux assurances sociales (AVS/AI/APG/AC)
sur la somme des salaires pour les heures perdues</t>
  </si>
  <si>
    <t>Indemnité en cas de réduction de l’horaire de travail</t>
  </si>
  <si>
    <t>Personnes n’ayant pas droit à l’indemnité</t>
  </si>
  <si>
    <t>Les informations communiquées concernant les heures à effectuer normalement, les heures perdues pour des raisons économiques ainsi que la somme des salaires doivent être attestées par des justificatifs adéquats fournis par l’entreprise, p. ex. listes d’heures et journaux de salaires.</t>
  </si>
  <si>
    <t>La demande d’indemnité en cas de réduction de l’horaire de travail doit être présentée au plus tard dans les trois mois après l’expiration de chaque période de décompte auprès de la caisse de chômage désignée dans le préavis. Ce délai s’applique également en cas d’action avec effet suspensif, p. ex. une opposition.</t>
  </si>
  <si>
    <t xml:space="preserve">Lieu et date  </t>
  </si>
  <si>
    <t>Timbre de l’entreprise et signature valable</t>
  </si>
  <si>
    <t>Annexes:</t>
  </si>
  <si>
    <t>Informations devant être attestées par l'entreprise</t>
  </si>
  <si>
    <t>Délai de remise</t>
  </si>
  <si>
    <t>Celui qui ne remplit pas le présent formulaire de manière conforme à la vérité s'expose à des sanctions pénales (art. 105 ss. LACI).</t>
  </si>
  <si>
    <t>Pertes de travail pour raisons économiques</t>
  </si>
  <si>
    <t>Email</t>
  </si>
  <si>
    <r>
      <t xml:space="preserve">Pour un traitement efficace du décompte et un versement aussi rapide que possible de l'indemnité en cas de réduction de l'horaire de travail, nous demandons à l'entreprise de bien vouloir souligner dans ses documents </t>
    </r>
    <r>
      <rPr>
        <u/>
        <sz val="10"/>
        <rFont val="Arial"/>
        <family val="2"/>
      </rPr>
      <t>le total des heures à effectuer ainsi que le total des salaires soumis aux cotisations AVS</t>
    </r>
    <r>
      <rPr>
        <sz val="10"/>
        <rFont val="Arial"/>
        <family val="2"/>
      </rPr>
      <t>.</t>
    </r>
  </si>
  <si>
    <t>Pour afficher les informations sur les champs, déplacez le curseur sur le coin rouge.</t>
  </si>
  <si>
    <t>Somme des salaires AVS soumis à cotisations</t>
  </si>
  <si>
    <r>
      <t xml:space="preserve">Comprend les allocations soumises à cotisation AVS ainsi que la part due sur le 13e salaire mensuel ou les gratifications, indemnités de vacances et de jours fériés pour les travailleurs au salaire horaire, mais au </t>
    </r>
    <r>
      <rPr>
        <u/>
        <sz val="10"/>
        <color theme="1"/>
        <rFont val="Arial"/>
        <family val="2"/>
      </rPr>
      <t>maximum 12'350 francs par personne</t>
    </r>
    <r>
      <rPr>
        <sz val="10"/>
        <color theme="1"/>
        <rFont val="Arial"/>
        <family val="2"/>
      </rPr>
      <t>.
Ne sont pas prises en compte les indemnités pour heures supplémentaires, les allocations pour inconvénients liés à l’exécution du travail telles qu’allocations pour travail de chantier ou travail salissant, ni les indemnités pour frais.</t>
    </r>
  </si>
  <si>
    <t>Demande et décompte d’indemnité en cas de réduction de l’horaire de travail</t>
  </si>
  <si>
    <r>
      <rPr>
        <sz val="11"/>
        <color theme="1"/>
        <rFont val="Arial"/>
        <family val="2"/>
      </rPr>
      <t xml:space="preserve">Somme des salaires soumis aux cotisations AVS </t>
    </r>
    <r>
      <rPr>
        <u/>
        <sz val="11"/>
        <color rgb="FF000000"/>
        <rFont val="Arial"/>
        <family val="2"/>
      </rPr>
      <t>de tous les travailleurs ayants droit</t>
    </r>
    <r>
      <rPr>
        <sz val="11"/>
        <color rgb="FF000000"/>
        <rFont val="Arial"/>
        <family val="2"/>
      </rPr>
      <t xml:space="preserve">
(max. 12'350 francs par personne)</t>
    </r>
  </si>
  <si>
    <t>Erreur nombre</t>
  </si>
  <si>
    <t>% mini. heures perdues non atteint</t>
  </si>
  <si>
    <t>Somme dépasse montant max. autorisé  'Nbre travailleurs x max Fr. 12’350</t>
  </si>
  <si>
    <t>Erreur heures</t>
  </si>
  <si>
    <t>Fehlermeldungen (werden ausgeblendet)</t>
  </si>
  <si>
    <t>En principe, la période de décompte correspond toujours au mois civil complet.</t>
  </si>
  <si>
    <r>
      <t>Calcul au pro rata</t>
    </r>
    <r>
      <rPr>
        <sz val="11"/>
        <rFont val="Arial"/>
        <family val="2"/>
      </rPr>
      <t xml:space="preserve"> (à compléter uniquement dans des cas exceptionnels - voir explications au verso)</t>
    </r>
  </si>
  <si>
    <t>Introduction de la RHT</t>
  </si>
  <si>
    <t>Fin de la RHT</t>
  </si>
  <si>
    <t>Erreur date: calcul au pro rata seulement autorisé pour le même mois</t>
  </si>
  <si>
    <t>Les données suivantes se rapportent toutes à la période de décompte susmentionnée
ou à la période indiquée en cas de calcul au pro rata.</t>
  </si>
  <si>
    <t>Jour d'attente plus grand/égal à perte</t>
  </si>
  <si>
    <t xml:space="preserve">Calcul au pro rata </t>
  </si>
  <si>
    <t>L’employeur confirme par sa signature que toutes les informations communiquées sont conformes à la vérité. Il confirme en outre avoir versé l'indemnité en cas de réduction de l'horaire de travail aux travailleurs à la date ordinaire du paiement.</t>
  </si>
  <si>
    <t>Erreur: pas le même mois</t>
  </si>
  <si>
    <t>Si durant le mois de l’introduction ou de la fin du chômage partiel, la perte de travail, calculée sur le mois civil entier, n’atteint pas le seuil de 10%, il est nécessaire de vérifier si cette clause minimale de 10% est atteinte durant la partie de la période de décompte où le chômage partiel a été demandé (par ex. du 1er au 10 ou du 14 au 30). Un calcul au prorata de la somme globale des heures à effectuer normalement et de la somme des salaires soumis aux cotisations AVS est nécessaire. Ces dernières devront être saisies dans les champs correspondants.</t>
  </si>
  <si>
    <t>justificatifs internes des heures à effectuer normalement, des heures perdues pour des raisons économiques et de la somme des salaires, par ex. liste d’heures et journaux des salaires</t>
  </si>
  <si>
    <t>Zulässige Monate</t>
  </si>
  <si>
    <t>Travailleurs dont la perte de travail ne peut pas être déterminée (p. ex. dans le cas des personnes travaillant sur appel depuis moins de 6 mois pour la même entreprise) ou dont le temps de travail ne peut pas être vérifié;
travailleurs dont les rapports de travail ont été résiliés ou sont de durée déterminée (voir à ce propos les FAQ du formulaire), apprentis ou personnes travaillant au service d'une organisation de travail temporaire;
personnes qui fixent les décisions que prend l'employeur ou peuvent les influencer considérablement en qualité d'associé, de membre d'un organe dirigeant de l'entreprise ou encore de détenteur d'une participation financière à l'entreprise, ainsi que les conjoints ou partenaires enregistrés de ces personnes travaillant dans l'entreprise;
travailleurs qui ne sont pas d'accord avec la réduction de l'horaire de travail.
=&gt; Ces personnes ne doivent pas être mentionnées sur le décompte.</t>
  </si>
  <si>
    <t>Personnes travaillant sur appel qui ont un contrat de travail à durée indéterminée</t>
  </si>
  <si>
    <t>Les personnes travaillant sur appel qui ont un contrat de travail à durée indéterminée ont droit à l’indemnisation en cas de réduction de l’horaire de travail si elles travaillent pour la même entreprise depuis au moins 6 mois. 
Pour le gain déterminant et les heures à effectuer par mois, il faut se référer à la moyenne des six ou douze derniers mois avant l’introduction de la réduction de l’horaire de travail. Le résultat pris en compte est celui qui est le plus favorable au travailleur. 
Le gain mensuel moyen est à indiquer à la rubrique «Somme des salaires soumis aux cotisations AVS de tous les travailleurs ayants droit». Le nombre mensuel moyen d’heures à effectuer est à indiquer à la rubrique «Somme globale des heures à effectuer normalement pour tous les travailleurs ayants droit ». 
Les heures de travail perdues pour des motifs économiques peuvent être comptabilisées au maximum jusqu’à concurrence des heures à effectuer en moyenne mensuelle. 
Exemple:
Temps de travail mensuel moyen et gain mensuel moyen pendant les six derniers mois: 30 heures / 900 francs
Temps de travail mensuel moyen et gain mensuel moyen pendant les douze derniers mois: 40 heures / 1'200 francs (résultat le plus favorable).</t>
  </si>
  <si>
    <t>(Valable pour les périodes de décompte de septembre à novembre 2020)</t>
  </si>
  <si>
    <r>
      <rPr>
        <u/>
        <sz val="10"/>
        <rFont val="Arial"/>
        <family val="2"/>
      </rPr>
      <t>Exemple pour septembre 2020 (22 jours de travail):</t>
    </r>
    <r>
      <rPr>
        <sz val="10"/>
        <rFont val="Arial"/>
        <family val="2"/>
      </rPr>
      <t xml:space="preserve">
Introduction RHT 14.9.2020, heures à effectuer pendant tout le mois 1'760 heures, somme des salaires soumis à cotisation AVS de tout le mois Fr. 80'000
Calcul au pro rata du 14.9. - 30.9.20 (13 jours):
Heures à effectuer 1040 heures (1760 / 22 x 13), somme des salaires soumis à cotisation AVS Fr. 47'272.70 (80'000 / 22 x 13)</t>
    </r>
  </si>
  <si>
    <t>C C N A C - Caisse cantonale neuchâteloise</t>
  </si>
  <si>
    <t>d'assurance-chômage    (Périodes 09-11.2020)</t>
  </si>
  <si>
    <t>Case postale</t>
  </si>
  <si>
    <t>2301 LA CHAUX-DE-FONDS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</si>
</sst>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
    <numFmt numFmtId="165" formatCode="mm\ yyyy"/>
    <numFmt numFmtId="166" formatCode="mmmm\ yyyy"/>
  </numFmts>
  <fonts count="22"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i/>
      <sz val="11"/>
      <name val="Arial"/>
      <family val="2"/>
    </font>
    <font>
      <u/>
      <sz val="11"/>
      <color rgb="FF000000"/>
      <name val="Arial"/>
      <family val="2"/>
    </font>
    <font>
      <sz val="11"/>
      <color rgb="FF000000"/>
      <name val="Arial"/>
      <family val="2"/>
    </font>
    <font>
      <sz val="9"/>
      <color indexed="81"/>
      <name val="Segoe UI"/>
      <family val="2"/>
    </font>
    <font>
      <b/>
      <sz val="9"/>
      <color indexed="81"/>
      <name val="Segoe UI"/>
      <family val="2"/>
    </font>
    <font>
      <sz val="11"/>
      <color rgb="FFFF0000"/>
      <name val="Arial"/>
      <family val="2"/>
    </font>
    <font>
      <b/>
      <sz val="10"/>
      <name val="Arial"/>
      <family val="2"/>
    </font>
    <font>
      <b/>
      <sz val="10"/>
      <color theme="1"/>
      <name val="Arial"/>
      <family val="2"/>
    </font>
    <font>
      <sz val="10"/>
      <color theme="1"/>
      <name val="Arial"/>
      <family val="2"/>
    </font>
    <font>
      <u/>
      <sz val="10"/>
      <name val="Arial"/>
      <family val="2"/>
    </font>
    <font>
      <u/>
      <sz val="9"/>
      <color indexed="81"/>
      <name val="Segoe UI"/>
      <family val="2"/>
    </font>
    <font>
      <u/>
      <sz val="10"/>
      <color theme="1"/>
      <name val="Arial"/>
      <family val="2"/>
    </font>
    <font>
      <b/>
      <sz val="11"/>
      <color theme="1"/>
      <name val="Arial"/>
      <family val="2"/>
    </font>
    <font>
      <b/>
      <sz val="11"/>
      <color rgb="FFFF0000"/>
      <name val="Arial"/>
      <family val="2"/>
    </font>
    <font>
      <b/>
      <sz val="12"/>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36">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4" fontId="2" fillId="0" borderId="0" xfId="0" applyNumberFormat="1" applyFont="1"/>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4" fillId="0" borderId="1" xfId="0" applyFont="1" applyFill="1" applyBorder="1" applyAlignment="1">
      <alignment horizontal="left" vertical="top"/>
    </xf>
    <xf numFmtId="0" fontId="5" fillId="0" borderId="2" xfId="0" applyFont="1" applyFill="1" applyBorder="1" applyAlignment="1">
      <alignment vertical="center"/>
    </xf>
    <xf numFmtId="0" fontId="5" fillId="0" borderId="3" xfId="0" applyFont="1" applyFill="1" applyBorder="1" applyAlignment="1">
      <alignment vertical="center"/>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6" fillId="0" borderId="0" xfId="0" applyFont="1" applyAlignment="1">
      <alignment vertical="center"/>
    </xf>
    <xf numFmtId="4" fontId="4" fillId="2" borderId="9" xfId="0" applyNumberFormat="1" applyFont="1" applyFill="1" applyBorder="1" applyAlignment="1" applyProtection="1">
      <alignment vertical="center"/>
      <protection locked="0"/>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3" fontId="4" fillId="2" borderId="9" xfId="0" applyNumberFormat="1" applyFont="1" applyFill="1" applyBorder="1" applyAlignment="1" applyProtection="1">
      <alignment vertical="center"/>
      <protection locked="0"/>
    </xf>
    <xf numFmtId="0" fontId="4" fillId="0" borderId="0" xfId="0" applyFont="1"/>
    <xf numFmtId="0" fontId="0" fillId="0" borderId="0" xfId="0" applyFont="1"/>
    <xf numFmtId="0" fontId="4" fillId="0" borderId="1" xfId="0" applyFont="1" applyFill="1" applyBorder="1" applyAlignment="1">
      <alignment vertical="center"/>
    </xf>
    <xf numFmtId="49" fontId="5" fillId="0" borderId="4" xfId="0" applyNumberFormat="1" applyFont="1" applyFill="1" applyBorder="1" applyAlignment="1">
      <alignment vertical="center" wrapText="1"/>
    </xf>
    <xf numFmtId="49" fontId="5" fillId="0" borderId="4" xfId="0" applyNumberFormat="1" applyFont="1" applyFill="1" applyBorder="1" applyAlignment="1">
      <alignment horizontal="left" vertical="center" wrapText="1"/>
    </xf>
    <xf numFmtId="0" fontId="0" fillId="0" borderId="0" xfId="0" applyFill="1" applyBorder="1"/>
    <xf numFmtId="0" fontId="1" fillId="0" borderId="0" xfId="0" applyFont="1"/>
    <xf numFmtId="4" fontId="1" fillId="0" borderId="0" xfId="0" applyNumberFormat="1" applyFont="1"/>
    <xf numFmtId="0" fontId="1" fillId="0" borderId="0" xfId="0" applyFont="1" applyFill="1"/>
    <xf numFmtId="4" fontId="1" fillId="0" borderId="0" xfId="0" applyNumberFormat="1" applyFont="1" applyFill="1"/>
    <xf numFmtId="0" fontId="15" fillId="0" borderId="0" xfId="0" applyFont="1" applyAlignment="1">
      <alignment vertical="top"/>
    </xf>
    <xf numFmtId="0" fontId="1" fillId="0" borderId="7" xfId="0" applyFont="1" applyBorder="1"/>
    <xf numFmtId="0" fontId="14" fillId="0" borderId="0" xfId="0" applyFont="1" applyAlignment="1">
      <alignment vertical="top"/>
    </xf>
    <xf numFmtId="0" fontId="13" fillId="0" borderId="0" xfId="0" applyFont="1" applyFill="1" applyAlignment="1">
      <alignment vertical="top"/>
    </xf>
    <xf numFmtId="0" fontId="14" fillId="0" borderId="0" xfId="0" applyFont="1" applyFill="1" applyAlignment="1">
      <alignment vertical="top"/>
    </xf>
    <xf numFmtId="0" fontId="0" fillId="0" borderId="0" xfId="0" applyFill="1" applyBorder="1" applyAlignment="1">
      <alignment horizontal="right" vertical="center"/>
    </xf>
    <xf numFmtId="0" fontId="2" fillId="0" borderId="4" xfId="0" applyFont="1" applyFill="1" applyBorder="1" applyAlignment="1">
      <alignment horizontal="left" vertical="center"/>
    </xf>
    <xf numFmtId="0" fontId="2" fillId="0" borderId="6" xfId="0" applyFont="1" applyFill="1" applyBorder="1" applyAlignment="1" applyProtection="1">
      <alignment horizontal="left" vertical="center"/>
    </xf>
    <xf numFmtId="0" fontId="0" fillId="0" borderId="7" xfId="0" applyFill="1" applyBorder="1" applyAlignment="1" applyProtection="1">
      <alignment horizontal="right" vertical="center"/>
    </xf>
    <xf numFmtId="164" fontId="19" fillId="0" borderId="7" xfId="0" applyNumberFormat="1" applyFont="1" applyFill="1" applyBorder="1" applyAlignment="1" applyProtection="1">
      <alignment horizontal="center" vertical="center"/>
    </xf>
    <xf numFmtId="0" fontId="20" fillId="0" borderId="8" xfId="0" applyNumberFormat="1" applyFont="1" applyFill="1" applyBorder="1" applyAlignment="1" applyProtection="1">
      <alignment horizontal="right" vertical="center"/>
    </xf>
    <xf numFmtId="14" fontId="19" fillId="0" borderId="9" xfId="0" applyNumberFormat="1" applyFont="1" applyFill="1" applyBorder="1" applyAlignment="1" applyProtection="1">
      <alignment horizontal="center" vertical="center"/>
      <protection locked="0"/>
    </xf>
    <xf numFmtId="165" fontId="0" fillId="0" borderId="0" xfId="0" applyNumberFormat="1"/>
    <xf numFmtId="0" fontId="12" fillId="0" borderId="7" xfId="0" applyNumberFormat="1" applyFont="1" applyFill="1" applyBorder="1" applyAlignment="1" applyProtection="1">
      <alignment horizontal="right" vertical="center"/>
    </xf>
    <xf numFmtId="0" fontId="0" fillId="0" borderId="0" xfId="0" applyFont="1" applyFill="1"/>
    <xf numFmtId="1" fontId="4" fillId="2" borderId="0" xfId="0" applyNumberFormat="1" applyFont="1" applyFill="1" applyAlignment="1">
      <alignment horizontal="left" vertical="center"/>
    </xf>
    <xf numFmtId="0" fontId="2" fillId="0" borderId="0" xfId="0" applyFont="1" applyAlignment="1">
      <alignment vertical="center"/>
    </xf>
    <xf numFmtId="0" fontId="4" fillId="0" borderId="0" xfId="0" applyFont="1" applyFill="1" applyAlignment="1">
      <alignment horizontal="left"/>
    </xf>
    <xf numFmtId="0" fontId="4" fillId="0" borderId="0" xfId="0" applyFont="1" applyFill="1"/>
    <xf numFmtId="0" fontId="0" fillId="0" borderId="0" xfId="0" applyAlignment="1"/>
    <xf numFmtId="0" fontId="2" fillId="0" borderId="0" xfId="0" applyFont="1" applyFill="1" applyBorder="1" applyAlignment="1">
      <alignment vertical="center" wrapText="1"/>
    </xf>
    <xf numFmtId="0" fontId="0" fillId="0" borderId="0" xfId="0" applyAlignment="1">
      <alignment horizontal="left"/>
    </xf>
    <xf numFmtId="0" fontId="4" fillId="0" borderId="0" xfId="0" applyFont="1" applyAlignment="1">
      <alignment horizontal="center" vertical="center"/>
    </xf>
    <xf numFmtId="0" fontId="4" fillId="0" borderId="0" xfId="0" applyFont="1" applyFill="1" applyBorder="1" applyAlignment="1">
      <alignment horizontal="left" vertical="center"/>
    </xf>
    <xf numFmtId="0" fontId="3" fillId="0" borderId="6" xfId="0" applyFont="1" applyFill="1" applyBorder="1" applyAlignment="1">
      <alignment horizontal="left" vertical="center"/>
    </xf>
    <xf numFmtId="49" fontId="3" fillId="0" borderId="7" xfId="0" applyNumberFormat="1" applyFont="1" applyFill="1" applyBorder="1" applyAlignment="1">
      <alignment vertical="center" wrapText="1"/>
    </xf>
    <xf numFmtId="0" fontId="5" fillId="0" borderId="0" xfId="0" applyFont="1" applyFill="1" applyBorder="1" applyAlignment="1">
      <alignment vertical="center"/>
    </xf>
    <xf numFmtId="0" fontId="5" fillId="0" borderId="5" xfId="0" applyFont="1" applyFill="1" applyBorder="1" applyAlignment="1">
      <alignment vertical="center"/>
    </xf>
    <xf numFmtId="4" fontId="20" fillId="0" borderId="0" xfId="0" applyNumberFormat="1" applyFont="1" applyAlignment="1">
      <alignment horizontal="right"/>
    </xf>
    <xf numFmtId="0" fontId="21" fillId="0" borderId="0" xfId="0" applyFont="1" applyAlignment="1">
      <alignment vertical="center"/>
    </xf>
    <xf numFmtId="0" fontId="0" fillId="4" borderId="0" xfId="0" applyFill="1" applyAlignment="1">
      <alignment vertical="center"/>
    </xf>
    <xf numFmtId="0" fontId="0" fillId="4" borderId="0" xfId="0" applyFill="1"/>
    <xf numFmtId="0" fontId="20" fillId="0" borderId="13" xfId="0" applyFont="1" applyBorder="1" applyAlignment="1">
      <alignment horizontal="center" vertical="center" wrapText="1"/>
    </xf>
    <xf numFmtId="0" fontId="4" fillId="5" borderId="0" xfId="0" applyFont="1" applyFill="1" applyAlignment="1">
      <alignment vertical="center"/>
    </xf>
    <xf numFmtId="166" fontId="3" fillId="2" borderId="17" xfId="0" applyNumberFormat="1" applyFont="1" applyFill="1" applyBorder="1" applyAlignment="1" applyProtection="1">
      <alignment horizontal="left" vertical="center" wrapText="1"/>
      <protection locked="0"/>
    </xf>
    <xf numFmtId="166" fontId="4" fillId="3" borderId="0" xfId="0" applyNumberFormat="1" applyFont="1" applyFill="1"/>
    <xf numFmtId="166" fontId="4" fillId="3" borderId="0" xfId="0" applyNumberFormat="1" applyFont="1" applyFill="1" applyAlignment="1">
      <alignmen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4" fontId="4" fillId="0" borderId="4" xfId="0" applyNumberFormat="1" applyFont="1" applyBorder="1" applyAlignment="1">
      <alignment horizontal="center" vertical="center"/>
    </xf>
    <xf numFmtId="4" fontId="4" fillId="0" borderId="0" xfId="0" applyNumberFormat="1" applyFont="1" applyBorder="1" applyAlignment="1">
      <alignment horizontal="center" vertical="center"/>
    </xf>
    <xf numFmtId="4" fontId="4" fillId="0" borderId="15" xfId="0" applyNumberFormat="1"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4" fontId="20" fillId="0" borderId="7" xfId="0" applyNumberFormat="1" applyFont="1" applyFill="1" applyBorder="1" applyAlignment="1">
      <alignment horizontal="center" vertical="center"/>
    </xf>
    <xf numFmtId="0" fontId="20" fillId="0" borderId="7" xfId="0" applyFont="1" applyFill="1" applyBorder="1" applyAlignment="1">
      <alignment horizontal="center" vertical="center"/>
    </xf>
    <xf numFmtId="0" fontId="5" fillId="0" borderId="2" xfId="0" applyFont="1" applyFill="1" applyBorder="1" applyAlignment="1">
      <alignment horizontal="left" vertical="center"/>
    </xf>
    <xf numFmtId="0" fontId="0" fillId="0" borderId="0" xfId="0" applyAlignment="1">
      <alignment horizontal="left"/>
    </xf>
    <xf numFmtId="0" fontId="4" fillId="0" borderId="0" xfId="0" applyFont="1" applyFill="1" applyAlignment="1">
      <alignment horizontal="left" vertical="center" wrapText="1"/>
    </xf>
    <xf numFmtId="10" fontId="1" fillId="0" borderId="7" xfId="0" applyNumberFormat="1" applyFont="1" applyBorder="1" applyAlignment="1">
      <alignment horizontal="right" vertical="center" wrapText="1"/>
    </xf>
    <xf numFmtId="0" fontId="7" fillId="0" borderId="0" xfId="0" applyFont="1" applyFill="1" applyAlignment="1">
      <alignment horizontal="center" vertical="center" wrapText="1"/>
    </xf>
    <xf numFmtId="0" fontId="5" fillId="0" borderId="0" xfId="0" applyFont="1" applyFill="1" applyBorder="1" applyAlignment="1">
      <alignment horizontal="right" vertical="center"/>
    </xf>
    <xf numFmtId="0" fontId="4" fillId="0" borderId="0" xfId="0" applyFont="1" applyFill="1" applyBorder="1" applyAlignment="1">
      <alignment horizontal="left" vertical="center"/>
    </xf>
    <xf numFmtId="0" fontId="1" fillId="0" borderId="0" xfId="0" applyFont="1" applyFill="1" applyAlignment="1">
      <alignment horizontal="justify" vertical="top" wrapText="1"/>
    </xf>
    <xf numFmtId="49" fontId="1" fillId="0" borderId="0" xfId="0" applyNumberFormat="1" applyFont="1" applyFill="1" applyAlignment="1">
      <alignment horizontal="justify" vertical="top" wrapText="1"/>
    </xf>
    <xf numFmtId="0" fontId="1" fillId="0" borderId="0" xfId="0" applyFont="1" applyFill="1" applyAlignment="1">
      <alignment horizontal="left" vertical="top" wrapText="1"/>
    </xf>
    <xf numFmtId="0" fontId="15" fillId="0" borderId="0" xfId="0" applyFont="1" applyAlignment="1">
      <alignment horizontal="justify" vertical="top" wrapText="1"/>
    </xf>
    <xf numFmtId="0" fontId="13" fillId="0" borderId="0" xfId="0" applyFont="1" applyFill="1" applyAlignment="1">
      <alignment horizontal="left" vertical="top"/>
    </xf>
    <xf numFmtId="49" fontId="15" fillId="0" borderId="0" xfId="0" applyNumberFormat="1" applyFont="1" applyAlignment="1">
      <alignment horizontal="justify" vertical="top" wrapText="1"/>
    </xf>
    <xf numFmtId="0" fontId="1" fillId="0" borderId="0" xfId="0" applyFont="1" applyFill="1" applyAlignment="1">
      <alignment horizontal="left" wrapText="1"/>
    </xf>
    <xf numFmtId="0" fontId="1" fillId="2" borderId="0" xfId="0" applyFont="1" applyFill="1" applyAlignment="1" applyProtection="1">
      <alignment horizontal="left" vertical="top"/>
      <protection locked="0"/>
    </xf>
    <xf numFmtId="0" fontId="1" fillId="0" borderId="7" xfId="0" applyFont="1" applyBorder="1" applyAlignment="1">
      <alignment horizontal="center"/>
    </xf>
    <xf numFmtId="0" fontId="3" fillId="0" borderId="0" xfId="0" applyFont="1" applyFill="1" applyBorder="1" applyAlignment="1">
      <alignment horizontal="center" vertical="center" wrapText="1"/>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49" fontId="4" fillId="2" borderId="4"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4" fillId="4" borderId="0"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4" fillId="0" borderId="17" xfId="0" applyNumberFormat="1" applyFont="1" applyFill="1" applyBorder="1" applyAlignment="1" applyProtection="1">
      <alignment horizontal="center" vertical="center" wrapText="1"/>
    </xf>
    <xf numFmtId="0" fontId="4" fillId="0" borderId="16" xfId="0" applyNumberFormat="1" applyFont="1" applyFill="1" applyBorder="1" applyAlignment="1" applyProtection="1">
      <alignment horizontal="center" vertical="center" wrapText="1"/>
    </xf>
    <xf numFmtId="0" fontId="20" fillId="0" borderId="17" xfId="0" applyFont="1" applyBorder="1" applyAlignment="1">
      <alignment horizontal="right" vertical="center"/>
    </xf>
    <xf numFmtId="0" fontId="5"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14" fontId="19" fillId="0" borderId="18" xfId="0" applyNumberFormat="1" applyFont="1" applyFill="1" applyBorder="1" applyAlignment="1" applyProtection="1">
      <alignment horizontal="center" vertical="center"/>
      <protection locked="0"/>
    </xf>
    <xf numFmtId="14" fontId="19" fillId="0" borderId="16" xfId="0" applyNumberFormat="1" applyFont="1" applyFill="1" applyBorder="1" applyAlignment="1" applyProtection="1">
      <alignment horizontal="center" vertical="center"/>
      <protection locked="0"/>
    </xf>
    <xf numFmtId="49" fontId="4" fillId="2" borderId="7" xfId="0" applyNumberFormat="1" applyFont="1" applyFill="1" applyBorder="1" applyAlignment="1" applyProtection="1">
      <alignment horizontal="left" vertical="center" wrapText="1"/>
      <protection locked="0"/>
    </xf>
    <xf numFmtId="49" fontId="4" fillId="2" borderId="8" xfId="0" applyNumberFormat="1" applyFont="1" applyFill="1" applyBorder="1" applyAlignment="1" applyProtection="1">
      <alignment horizontal="left" vertical="center" wrapText="1"/>
      <protection locked="0"/>
    </xf>
    <xf numFmtId="49" fontId="4" fillId="2" borderId="17" xfId="0" applyNumberFormat="1" applyFont="1" applyFill="1" applyBorder="1" applyAlignment="1" applyProtection="1">
      <alignment horizontal="left" vertical="center" wrapText="1"/>
      <protection locked="0"/>
    </xf>
    <xf numFmtId="49" fontId="4" fillId="2" borderId="16" xfId="0" applyNumberFormat="1"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cellXfs>
  <cellStyles count="1">
    <cellStyle name="Normal" xfId="0" builtinId="0"/>
  </cellStyles>
  <dxfs count="33">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59996337778862885"/>
        </patternFill>
      </fill>
    </dxf>
    <dxf>
      <font>
        <b/>
        <i val="0"/>
        <color rgb="FFFF0000"/>
      </font>
    </dxf>
    <dxf>
      <font>
        <color theme="0"/>
      </font>
    </dxf>
    <dxf>
      <font>
        <color theme="0"/>
      </font>
    </dxf>
    <dxf>
      <font>
        <color theme="0"/>
      </font>
    </dxf>
    <dxf>
      <font>
        <color theme="0"/>
      </font>
      <fill>
        <patternFill>
          <bgColor theme="0"/>
        </patternFill>
      </fill>
    </dxf>
    <dxf>
      <fill>
        <patternFill>
          <bgColor theme="0"/>
        </patternFill>
      </fill>
    </dxf>
    <dxf>
      <font>
        <b/>
        <i val="0"/>
        <color rgb="FFFF0000"/>
      </font>
    </dxf>
    <dxf>
      <font>
        <b/>
        <i val="0"/>
        <color rgb="FFFF0000"/>
      </font>
    </dxf>
    <dxf>
      <font>
        <b/>
        <i val="0"/>
        <color rgb="FFFF0000"/>
      </font>
    </dxf>
    <dxf>
      <font>
        <color theme="0"/>
      </font>
    </dxf>
    <dxf>
      <font>
        <color theme="0"/>
      </font>
    </dxf>
    <dxf>
      <font>
        <b/>
        <i val="0"/>
        <color rgb="FFFF0000"/>
      </font>
    </dxf>
    <dxf>
      <font>
        <b/>
        <i val="0"/>
        <color rgb="FFFF0000"/>
      </font>
    </dxf>
    <dxf>
      <font>
        <b/>
        <i val="0"/>
        <color rgb="FFFF0000"/>
      </font>
    </dxf>
    <dxf>
      <font>
        <color theme="0"/>
      </font>
    </dxf>
    <dxf>
      <font>
        <b/>
        <i val="0"/>
        <color rgb="FFFF0000"/>
      </font>
    </dxf>
    <dxf>
      <font>
        <color theme="0"/>
      </font>
    </dxf>
    <dxf>
      <font>
        <color theme="0"/>
      </font>
    </dxf>
    <dxf>
      <font>
        <color theme="0"/>
      </font>
    </dxf>
    <dxf>
      <font>
        <b/>
        <i val="0"/>
        <color rgb="FFFF0000"/>
      </font>
    </dxf>
    <dxf>
      <font>
        <color theme="0"/>
      </font>
    </dxf>
    <dxf>
      <font>
        <color theme="0"/>
      </font>
    </dxf>
    <dxf>
      <font>
        <color theme="0"/>
      </font>
    </dxf>
    <dxf>
      <font>
        <color theme="0"/>
      </font>
    </dxf>
    <dxf>
      <fill>
        <patternFill>
          <bgColor theme="7" tint="0.59996337778862885"/>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57150</xdr:colOff>
      <xdr:row>0</xdr:row>
      <xdr:rowOff>276225</xdr:rowOff>
    </xdr:from>
    <xdr:to>
      <xdr:col>15</xdr:col>
      <xdr:colOff>216916</xdr:colOff>
      <xdr:row>2</xdr:row>
      <xdr:rowOff>187579</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476"/>
        <a:stretch/>
      </xdr:blipFill>
      <xdr:spPr>
        <a:xfrm>
          <a:off x="6336030" y="276225"/>
          <a:ext cx="1302766" cy="452374"/>
        </a:xfrm>
        <a:prstGeom prst="rect">
          <a:avLst/>
        </a:prstGeom>
      </xdr:spPr>
    </xdr:pic>
    <xdr:clientData/>
  </xdr:twoCellAnchor>
  <xdr:twoCellAnchor editAs="oneCell">
    <xdr:from>
      <xdr:col>4</xdr:col>
      <xdr:colOff>436489</xdr:colOff>
      <xdr:row>0</xdr:row>
      <xdr:rowOff>287027</xdr:rowOff>
    </xdr:from>
    <xdr:to>
      <xdr:col>15</xdr:col>
      <xdr:colOff>244466</xdr:colOff>
      <xdr:row>2</xdr:row>
      <xdr:rowOff>194597</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42929" y="287027"/>
          <a:ext cx="1423417" cy="44859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Q72"/>
  <sheetViews>
    <sheetView showGridLines="0" tabSelected="1" zoomScaleNormal="100" workbookViewId="0">
      <selection activeCell="D5" sqref="D5:F8"/>
    </sheetView>
  </sheetViews>
  <sheetFormatPr baseColWidth="10" defaultColWidth="11" defaultRowHeight="14.25" x14ac:dyDescent="0.2"/>
  <cols>
    <col min="1" max="1" width="17.625" customWidth="1"/>
    <col min="2" max="2" width="16.375" customWidth="1"/>
    <col min="3" max="3" width="17.375" customWidth="1"/>
    <col min="4" max="4" width="25.5" customWidth="1"/>
    <col min="5" max="5" width="6.25" customWidth="1"/>
    <col min="6" max="6" width="15" customWidth="1"/>
    <col min="7" max="7" width="7.875" style="33" hidden="1" customWidth="1"/>
    <col min="8" max="8" width="18" style="33" hidden="1" customWidth="1"/>
    <col min="9" max="9" width="17.5" hidden="1" customWidth="1"/>
    <col min="10" max="10" width="60.5" hidden="1" customWidth="1"/>
    <col min="11" max="15" width="11" hidden="1" customWidth="1"/>
    <col min="16" max="16" width="11" customWidth="1"/>
  </cols>
  <sheetData>
    <row r="1" spans="1:10" ht="24.6" customHeight="1" x14ac:dyDescent="0.2">
      <c r="A1" s="107" t="s">
        <v>37</v>
      </c>
      <c r="B1" s="107"/>
      <c r="C1" s="107"/>
      <c r="D1" s="107"/>
      <c r="E1" s="107"/>
      <c r="F1" s="107"/>
    </row>
    <row r="2" spans="1:10" ht="18" customHeight="1" x14ac:dyDescent="0.2">
      <c r="B2" s="117" t="s">
        <v>60</v>
      </c>
      <c r="C2" s="117"/>
      <c r="D2" s="117"/>
      <c r="E2" s="117"/>
      <c r="F2" s="63"/>
      <c r="G2" s="4"/>
      <c r="H2" s="4"/>
      <c r="I2" s="4"/>
      <c r="J2" s="5"/>
    </row>
    <row r="3" spans="1:10" ht="18" customHeight="1" x14ac:dyDescent="0.2">
      <c r="A3" s="118" t="s">
        <v>34</v>
      </c>
      <c r="B3" s="118"/>
      <c r="C3" s="118"/>
      <c r="D3" s="118"/>
      <c r="E3" s="118"/>
      <c r="F3" s="118"/>
      <c r="G3" s="4"/>
      <c r="H3" s="4"/>
      <c r="I3" s="4"/>
      <c r="J3" s="5"/>
    </row>
    <row r="4" spans="1:10" s="6" customFormat="1" ht="18.75" customHeight="1" x14ac:dyDescent="0.2">
      <c r="A4" s="17" t="s">
        <v>0</v>
      </c>
      <c r="B4" s="18"/>
      <c r="C4" s="18"/>
      <c r="D4" s="35" t="s">
        <v>1</v>
      </c>
      <c r="E4" s="18"/>
      <c r="F4" s="19"/>
      <c r="G4" s="3"/>
      <c r="H4" s="3"/>
    </row>
    <row r="5" spans="1:10" s="6" customFormat="1" ht="18.75" customHeight="1" x14ac:dyDescent="0.2">
      <c r="A5" s="119"/>
      <c r="B5" s="120"/>
      <c r="C5" s="120"/>
      <c r="D5" s="108" t="s">
        <v>62</v>
      </c>
      <c r="E5" s="109"/>
      <c r="F5" s="110"/>
      <c r="G5" s="3"/>
      <c r="H5" s="3"/>
    </row>
    <row r="6" spans="1:10" s="6" customFormat="1" ht="18.75" customHeight="1" x14ac:dyDescent="0.2">
      <c r="A6" s="119"/>
      <c r="B6" s="120"/>
      <c r="C6" s="120"/>
      <c r="D6" s="111" t="s">
        <v>63</v>
      </c>
      <c r="E6" s="112"/>
      <c r="F6" s="113"/>
      <c r="G6" s="3"/>
      <c r="H6" s="3"/>
    </row>
    <row r="7" spans="1:10" s="6" customFormat="1" ht="18.75" customHeight="1" x14ac:dyDescent="0.2">
      <c r="A7" s="119"/>
      <c r="B7" s="120"/>
      <c r="C7" s="120"/>
      <c r="D7" s="111" t="s">
        <v>64</v>
      </c>
      <c r="E7" s="112"/>
      <c r="F7" s="113"/>
      <c r="G7" s="3"/>
      <c r="H7" s="3"/>
    </row>
    <row r="8" spans="1:10" s="6" customFormat="1" ht="18.75" customHeight="1" x14ac:dyDescent="0.2">
      <c r="A8" s="119"/>
      <c r="B8" s="120"/>
      <c r="C8" s="120"/>
      <c r="D8" s="114" t="s">
        <v>65</v>
      </c>
      <c r="E8" s="115"/>
      <c r="F8" s="116"/>
      <c r="G8" s="3"/>
      <c r="H8" s="76" t="s">
        <v>56</v>
      </c>
    </row>
    <row r="9" spans="1:10" s="6" customFormat="1" ht="18.75" customHeight="1" x14ac:dyDescent="0.2">
      <c r="A9" s="22" t="s">
        <v>2</v>
      </c>
      <c r="B9" s="129"/>
      <c r="C9" s="130"/>
      <c r="D9" s="36"/>
      <c r="E9" s="20"/>
      <c r="F9" s="21"/>
      <c r="G9" s="3"/>
      <c r="H9" s="78">
        <v>44075</v>
      </c>
    </row>
    <row r="10" spans="1:10" s="6" customFormat="1" ht="18.75" customHeight="1" x14ac:dyDescent="0.2">
      <c r="A10" s="23" t="s">
        <v>3</v>
      </c>
      <c r="B10" s="131"/>
      <c r="C10" s="132"/>
      <c r="D10" s="37"/>
      <c r="E10" s="25"/>
      <c r="F10" s="26"/>
      <c r="G10" s="3"/>
      <c r="H10" s="78">
        <v>44105</v>
      </c>
    </row>
    <row r="11" spans="1:10" s="6" customFormat="1" ht="18.75" customHeight="1" x14ac:dyDescent="0.2">
      <c r="A11" s="22" t="s">
        <v>4</v>
      </c>
      <c r="B11" s="131"/>
      <c r="C11" s="132"/>
      <c r="D11" s="37"/>
      <c r="E11" s="25"/>
      <c r="F11" s="26"/>
      <c r="G11" s="3"/>
      <c r="H11" s="78">
        <v>44136</v>
      </c>
    </row>
    <row r="12" spans="1:10" s="6" customFormat="1" ht="18.75" customHeight="1" x14ac:dyDescent="0.2">
      <c r="A12" s="22" t="s">
        <v>5</v>
      </c>
      <c r="B12" s="131"/>
      <c r="C12" s="132"/>
      <c r="D12" s="37"/>
      <c r="E12" s="25"/>
      <c r="F12" s="26"/>
      <c r="G12" s="3"/>
      <c r="H12" s="79">
        <v>44166</v>
      </c>
    </row>
    <row r="13" spans="1:10" s="6" customFormat="1" ht="18.75" customHeight="1" x14ac:dyDescent="0.2">
      <c r="A13" s="22" t="s">
        <v>32</v>
      </c>
      <c r="B13" s="131"/>
      <c r="C13" s="132"/>
      <c r="D13" s="37"/>
      <c r="E13" s="25"/>
      <c r="F13" s="26"/>
      <c r="G13" s="3"/>
      <c r="H13" s="3"/>
    </row>
    <row r="14" spans="1:10" s="6" customFormat="1" ht="18.75" customHeight="1" x14ac:dyDescent="0.2">
      <c r="A14" s="22" t="s">
        <v>6</v>
      </c>
      <c r="B14" s="20"/>
      <c r="C14" s="25"/>
      <c r="D14" s="37"/>
      <c r="E14" s="25"/>
      <c r="F14" s="26"/>
      <c r="G14" s="3"/>
      <c r="H14" s="3"/>
    </row>
    <row r="15" spans="1:10" s="6" customFormat="1" ht="21.75" customHeight="1" x14ac:dyDescent="0.2">
      <c r="A15" s="133"/>
      <c r="B15" s="134"/>
      <c r="C15" s="134"/>
      <c r="D15" s="134"/>
      <c r="E15" s="134"/>
      <c r="F15" s="135"/>
      <c r="G15" s="3"/>
      <c r="H15" s="3"/>
    </row>
    <row r="16" spans="1:10" s="27" customFormat="1" ht="30" customHeight="1" x14ac:dyDescent="0.2">
      <c r="A16" s="67" t="s">
        <v>7</v>
      </c>
      <c r="B16" s="68"/>
      <c r="C16" s="77"/>
      <c r="D16" s="121" t="s">
        <v>44</v>
      </c>
      <c r="E16" s="121"/>
      <c r="F16" s="122"/>
      <c r="G16" s="58" t="str">
        <f>IF(C16="","",NETWORKDAYS(C16,EOMONTH(C16,0)))</f>
        <v/>
      </c>
      <c r="H16" s="59"/>
      <c r="J16" s="72" t="s">
        <v>43</v>
      </c>
    </row>
    <row r="17" spans="1:17" s="6" customFormat="1" ht="22.15" customHeight="1" x14ac:dyDescent="0.2">
      <c r="A17" s="123" t="str">
        <f>IF(OR(I17=I18,I17="",I18=""),"",J17)</f>
        <v/>
      </c>
      <c r="B17" s="123"/>
      <c r="C17" s="123"/>
      <c r="D17" s="123"/>
      <c r="E17" s="123"/>
      <c r="F17" s="123"/>
      <c r="G17" s="3"/>
      <c r="H17" s="3"/>
      <c r="I17" s="55" t="str">
        <f>IF(C16="","",TEXT(C16,"MM"))</f>
        <v/>
      </c>
      <c r="J17" s="73" t="s">
        <v>53</v>
      </c>
    </row>
    <row r="18" spans="1:17" ht="36.6" customHeight="1" x14ac:dyDescent="0.2">
      <c r="A18" s="124" t="s">
        <v>45</v>
      </c>
      <c r="B18" s="125"/>
      <c r="C18" s="125"/>
      <c r="D18" s="125"/>
      <c r="E18" s="125"/>
      <c r="F18" s="126"/>
      <c r="I18" s="55" t="str">
        <f>IF(C19="","",TEXT(C19,"MM"))</f>
        <v/>
      </c>
      <c r="L18" s="64"/>
    </row>
    <row r="19" spans="1:17" ht="22.9" customHeight="1" x14ac:dyDescent="0.2">
      <c r="A19" s="49"/>
      <c r="B19" s="48" t="s">
        <v>46</v>
      </c>
      <c r="C19" s="54"/>
      <c r="D19" s="48" t="s">
        <v>47</v>
      </c>
      <c r="E19" s="127"/>
      <c r="F19" s="128"/>
      <c r="G19" s="60" t="str">
        <f>IF(AND(C19&gt;0,E19&gt;0),NETWORKDAYS(C19,E19),G16)</f>
        <v/>
      </c>
      <c r="I19" s="55" t="str">
        <f>IF(E19="","",TEXT(E19,"MM"))</f>
        <v/>
      </c>
    </row>
    <row r="20" spans="1:17" ht="19.149999999999999" customHeight="1" x14ac:dyDescent="0.2">
      <c r="A20" s="50"/>
      <c r="B20" s="51"/>
      <c r="C20" s="52"/>
      <c r="D20" s="51"/>
      <c r="E20" s="56"/>
      <c r="F20" s="53" t="str">
        <f>IF(I18=I19,G19,J20)</f>
        <v/>
      </c>
      <c r="G20" s="60"/>
      <c r="J20" s="74" t="s">
        <v>48</v>
      </c>
    </row>
    <row r="21" spans="1:17" ht="32.450000000000003" customHeight="1" x14ac:dyDescent="0.2">
      <c r="A21" s="95" t="s">
        <v>49</v>
      </c>
      <c r="B21" s="95"/>
      <c r="C21" s="95"/>
      <c r="D21" s="95"/>
      <c r="E21" s="95"/>
      <c r="F21" s="95"/>
      <c r="G21" s="3"/>
    </row>
    <row r="22" spans="1:17" ht="25.5" customHeight="1" x14ac:dyDescent="0.2">
      <c r="A22" s="91" t="s">
        <v>31</v>
      </c>
      <c r="B22" s="91"/>
      <c r="C22" s="91"/>
      <c r="D22" s="91"/>
      <c r="E22" s="2"/>
      <c r="F22" s="13"/>
      <c r="G22" s="3"/>
    </row>
    <row r="23" spans="1:17" ht="25.5" customHeight="1" x14ac:dyDescent="0.2">
      <c r="A23" s="97" t="s">
        <v>8</v>
      </c>
      <c r="B23" s="97"/>
      <c r="C23" s="31"/>
      <c r="D23" s="31"/>
      <c r="E23" s="24"/>
      <c r="F23" s="32"/>
      <c r="G23" s="3"/>
    </row>
    <row r="24" spans="1:17" ht="25.5" customHeight="1" x14ac:dyDescent="0.2">
      <c r="A24" s="24" t="s">
        <v>9</v>
      </c>
      <c r="B24" s="24"/>
      <c r="C24" s="31"/>
      <c r="D24" s="69"/>
      <c r="E24" s="70"/>
      <c r="F24" s="32"/>
      <c r="G24" s="3"/>
      <c r="I24" s="96"/>
      <c r="J24" s="96"/>
      <c r="K24" s="38"/>
      <c r="O24" s="5"/>
    </row>
    <row r="25" spans="1:17" ht="15" customHeight="1" x14ac:dyDescent="0.2">
      <c r="A25" s="66"/>
      <c r="B25" s="31"/>
      <c r="C25" s="31"/>
      <c r="D25" s="31"/>
      <c r="E25" s="24"/>
      <c r="F25" s="69" t="str">
        <f>IF(OR(F24&gt;F23,F24&lt;1),J25,"")</f>
        <v>Erreur nombre</v>
      </c>
      <c r="G25" s="3"/>
      <c r="J25" s="74" t="s">
        <v>39</v>
      </c>
      <c r="O25" s="5"/>
      <c r="P25" s="62"/>
      <c r="Q25" s="62"/>
    </row>
    <row r="26" spans="1:17" ht="25.5" customHeight="1" x14ac:dyDescent="0.2">
      <c r="A26" s="82" t="s">
        <v>10</v>
      </c>
      <c r="B26" s="82"/>
      <c r="C26" s="82"/>
      <c r="D26" s="82"/>
      <c r="E26" s="12" t="s">
        <v>11</v>
      </c>
      <c r="F26" s="28"/>
      <c r="G26" s="7"/>
      <c r="O26" s="62"/>
      <c r="P26" s="62"/>
      <c r="Q26" s="62"/>
    </row>
    <row r="27" spans="1:17" ht="25.5" customHeight="1" x14ac:dyDescent="0.2">
      <c r="A27" s="82" t="s">
        <v>12</v>
      </c>
      <c r="B27" s="82"/>
      <c r="C27" s="82"/>
      <c r="D27" s="82"/>
      <c r="E27" s="12" t="s">
        <v>11</v>
      </c>
      <c r="F27" s="28"/>
      <c r="G27" s="7"/>
      <c r="O27" s="62"/>
      <c r="P27" s="62"/>
      <c r="Q27" s="62"/>
    </row>
    <row r="28" spans="1:17" ht="25.5" customHeight="1" x14ac:dyDescent="0.2">
      <c r="A28" s="83" t="s">
        <v>13</v>
      </c>
      <c r="B28" s="83"/>
      <c r="C28" s="83"/>
      <c r="D28" s="83"/>
      <c r="E28" s="12"/>
      <c r="F28" s="30" t="e">
        <f>IF(F27&gt;F26,J28,F27/F26)</f>
        <v>#DIV/0!</v>
      </c>
      <c r="G28" s="8"/>
      <c r="J28" s="74" t="s">
        <v>42</v>
      </c>
      <c r="O28" s="62"/>
      <c r="P28" s="62"/>
      <c r="Q28" s="62"/>
    </row>
    <row r="29" spans="1:17" ht="16.5" customHeight="1" x14ac:dyDescent="0.2">
      <c r="A29" s="94" t="s">
        <v>14</v>
      </c>
      <c r="B29" s="94"/>
      <c r="C29" s="94"/>
      <c r="D29" s="94"/>
      <c r="E29" s="94"/>
      <c r="F29" s="94"/>
      <c r="G29" s="9"/>
    </row>
    <row r="30" spans="1:17" ht="25.5" customHeight="1" x14ac:dyDescent="0.2">
      <c r="A30" s="91" t="s">
        <v>15</v>
      </c>
      <c r="B30" s="91"/>
      <c r="C30" s="91"/>
      <c r="D30" s="91"/>
      <c r="E30" s="2"/>
      <c r="F30" s="13"/>
      <c r="G30" s="65"/>
      <c r="I30" s="92"/>
      <c r="J30" s="92"/>
      <c r="K30" s="92"/>
    </row>
    <row r="31" spans="1:17" ht="33.6" customHeight="1" x14ac:dyDescent="0.2">
      <c r="A31" s="93" t="s">
        <v>38</v>
      </c>
      <c r="B31" s="93"/>
      <c r="C31" s="93"/>
      <c r="D31" s="93"/>
      <c r="E31" s="14" t="s">
        <v>16</v>
      </c>
      <c r="F31" s="28"/>
      <c r="G31" s="3"/>
    </row>
    <row r="32" spans="1:17" ht="25.5" customHeight="1" x14ac:dyDescent="0.2">
      <c r="A32" s="82" t="s">
        <v>17</v>
      </c>
      <c r="B32" s="82"/>
      <c r="C32" s="82"/>
      <c r="D32" s="82"/>
      <c r="E32" s="14" t="s">
        <v>16</v>
      </c>
      <c r="F32" s="11" t="e">
        <f>ROUND(IF(F31&gt;F23*12350,"",F31*F28)*20,0)/20</f>
        <v>#DIV/0!</v>
      </c>
      <c r="G32" s="87"/>
      <c r="H32" s="88"/>
    </row>
    <row r="33" spans="1:13" ht="26.45" customHeight="1" x14ac:dyDescent="0.2">
      <c r="A33" s="89" t="str">
        <f>IF(F31&gt;F23*12350,J33,"")</f>
        <v/>
      </c>
      <c r="B33" s="90"/>
      <c r="C33" s="90"/>
      <c r="D33" s="90"/>
      <c r="E33" s="90"/>
      <c r="F33" s="90"/>
      <c r="G33" s="3"/>
      <c r="J33" s="74" t="s">
        <v>41</v>
      </c>
    </row>
    <row r="34" spans="1:13" ht="25.5" customHeight="1" x14ac:dyDescent="0.2">
      <c r="A34" s="91" t="s">
        <v>18</v>
      </c>
      <c r="B34" s="91"/>
      <c r="C34" s="91"/>
      <c r="D34" s="91"/>
      <c r="E34" s="2"/>
      <c r="F34" s="13"/>
      <c r="G34" s="65"/>
    </row>
    <row r="35" spans="1:13" ht="25.5" customHeight="1" x14ac:dyDescent="0.2">
      <c r="A35" s="83" t="s">
        <v>19</v>
      </c>
      <c r="B35" s="83"/>
      <c r="C35" s="83"/>
      <c r="D35" s="83"/>
      <c r="E35" s="14" t="s">
        <v>16</v>
      </c>
      <c r="F35" s="11" t="e">
        <f>ROUND(IF(OR(F28&lt;0.1,F32="",F32&lt;1,F25="Erreur nombre",A17="Erreur: pas le même mois",F20="Erreur date: calcul au pro rata seulement autorisé pour le même mois"),"",F32*0.8)*20,0)/20</f>
        <v>#DIV/0!</v>
      </c>
    </row>
    <row r="36" spans="1:13" ht="31.5" customHeight="1" thickBot="1" x14ac:dyDescent="0.25">
      <c r="A36" s="82" t="s">
        <v>20</v>
      </c>
      <c r="B36" s="83"/>
      <c r="C36" s="83"/>
      <c r="D36" s="83"/>
      <c r="E36" s="14" t="s">
        <v>16</v>
      </c>
      <c r="F36" s="16" t="e">
        <f>ROUND(IF(F35="","",F32*6.375%)*20,0)/20</f>
        <v>#DIV/0!</v>
      </c>
      <c r="G36" s="84"/>
      <c r="H36" s="85"/>
    </row>
    <row r="37" spans="1:13" ht="27.6" customHeight="1" thickBot="1" x14ac:dyDescent="0.25">
      <c r="A37" s="80" t="s">
        <v>21</v>
      </c>
      <c r="B37" s="81"/>
      <c r="C37" s="81"/>
      <c r="D37" s="75" t="e">
        <f>IF(-#REF!&gt;=F35,J37,"")</f>
        <v>#REF!</v>
      </c>
      <c r="E37" s="15" t="s">
        <v>16</v>
      </c>
      <c r="F37" s="29" t="e">
        <f>IF(F28&lt;0.1,"",ROUND(SUM(F35:F36)*20,0)/20)</f>
        <v>#DIV/0!</v>
      </c>
      <c r="G37" s="86"/>
      <c r="H37" s="85"/>
      <c r="J37" s="74" t="s">
        <v>50</v>
      </c>
    </row>
    <row r="38" spans="1:13" ht="15.75" x14ac:dyDescent="0.25">
      <c r="A38" s="1"/>
      <c r="B38" s="1"/>
      <c r="C38" s="1"/>
      <c r="D38" s="1"/>
      <c r="E38" s="1"/>
      <c r="F38" s="71" t="e">
        <f>IF(F28&lt;0.1,J38,"")</f>
        <v>#DIV/0!</v>
      </c>
      <c r="J38" t="s">
        <v>40</v>
      </c>
    </row>
    <row r="39" spans="1:13" ht="18.600000000000001" customHeight="1" x14ac:dyDescent="0.2">
      <c r="A39" s="1"/>
      <c r="B39" s="1"/>
      <c r="C39" s="1"/>
      <c r="D39" s="1"/>
      <c r="E39" s="1"/>
      <c r="F39" s="10"/>
      <c r="I39" s="34"/>
      <c r="J39" s="34"/>
      <c r="K39" s="34"/>
      <c r="L39" s="34"/>
      <c r="M39" s="34"/>
    </row>
    <row r="40" spans="1:13" x14ac:dyDescent="0.2">
      <c r="A40" s="45" t="s">
        <v>22</v>
      </c>
      <c r="B40" s="39"/>
      <c r="C40" s="39"/>
      <c r="D40" s="39"/>
      <c r="E40" s="39"/>
      <c r="F40" s="40"/>
      <c r="I40" s="34"/>
      <c r="J40" s="34"/>
      <c r="K40" s="34"/>
      <c r="L40" s="34"/>
      <c r="M40" s="34"/>
    </row>
    <row r="41" spans="1:13" ht="119.25" customHeight="1" x14ac:dyDescent="0.2">
      <c r="A41" s="99" t="s">
        <v>57</v>
      </c>
      <c r="B41" s="99"/>
      <c r="C41" s="99"/>
      <c r="D41" s="99"/>
      <c r="E41" s="99"/>
      <c r="F41" s="99"/>
    </row>
    <row r="42" spans="1:13" ht="6" customHeight="1" x14ac:dyDescent="0.2">
      <c r="A42" s="1"/>
      <c r="B42" s="1"/>
      <c r="C42" s="1"/>
      <c r="D42" s="1"/>
      <c r="E42" s="1"/>
      <c r="F42" s="10"/>
    </row>
    <row r="43" spans="1:13" x14ac:dyDescent="0.2">
      <c r="A43" s="45" t="s">
        <v>58</v>
      </c>
      <c r="B43" s="39"/>
      <c r="C43" s="39"/>
      <c r="D43" s="39"/>
      <c r="E43" s="39"/>
      <c r="F43" s="40"/>
      <c r="I43" s="34"/>
      <c r="J43" s="34"/>
      <c r="K43" s="34"/>
      <c r="L43" s="34"/>
      <c r="M43" s="34"/>
    </row>
    <row r="44" spans="1:13" ht="185.25" customHeight="1" x14ac:dyDescent="0.2">
      <c r="A44" s="99" t="s">
        <v>59</v>
      </c>
      <c r="B44" s="99"/>
      <c r="C44" s="99"/>
      <c r="D44" s="99"/>
      <c r="E44" s="99"/>
      <c r="F44" s="99"/>
    </row>
    <row r="45" spans="1:13" ht="6" customHeight="1" x14ac:dyDescent="0.2">
      <c r="A45" s="1"/>
      <c r="B45" s="1"/>
      <c r="C45" s="1"/>
      <c r="D45" s="1"/>
      <c r="E45" s="1"/>
      <c r="F45" s="10"/>
    </row>
    <row r="46" spans="1:13" s="34" customFormat="1" x14ac:dyDescent="0.2">
      <c r="A46" s="47" t="s">
        <v>51</v>
      </c>
      <c r="B46" s="41"/>
      <c r="C46" s="41"/>
      <c r="D46" s="41"/>
      <c r="E46" s="41"/>
      <c r="F46" s="42"/>
      <c r="G46" s="33"/>
      <c r="H46" s="33"/>
    </row>
    <row r="47" spans="1:13" s="34" customFormat="1" ht="71.25" customHeight="1" x14ac:dyDescent="0.2">
      <c r="A47" s="98" t="s">
        <v>54</v>
      </c>
      <c r="B47" s="98"/>
      <c r="C47" s="98"/>
      <c r="D47" s="98"/>
      <c r="E47" s="98"/>
      <c r="F47" s="98"/>
      <c r="G47" s="33"/>
      <c r="H47" s="33"/>
    </row>
    <row r="48" spans="1:13" s="34" customFormat="1" ht="79.900000000000006" customHeight="1" x14ac:dyDescent="0.2">
      <c r="A48" s="98" t="s">
        <v>61</v>
      </c>
      <c r="B48" s="98"/>
      <c r="C48" s="98"/>
      <c r="D48" s="98"/>
      <c r="E48" s="98"/>
      <c r="F48" s="98"/>
      <c r="G48" s="33"/>
      <c r="H48" s="33"/>
      <c r="I48"/>
      <c r="J48"/>
      <c r="K48"/>
      <c r="L48"/>
      <c r="M48"/>
    </row>
    <row r="49" spans="1:13" ht="6" customHeight="1" x14ac:dyDescent="0.2">
      <c r="A49" s="1"/>
      <c r="B49" s="1"/>
      <c r="C49" s="1"/>
      <c r="D49" s="1"/>
      <c r="E49" s="1"/>
      <c r="F49" s="10"/>
    </row>
    <row r="50" spans="1:13" x14ac:dyDescent="0.2">
      <c r="A50" s="45" t="s">
        <v>35</v>
      </c>
      <c r="B50" s="39"/>
      <c r="C50" s="39"/>
      <c r="D50" s="39"/>
      <c r="E50" s="39"/>
      <c r="F50" s="40"/>
      <c r="I50" s="34"/>
      <c r="J50" s="34"/>
      <c r="K50" s="34"/>
      <c r="L50" s="34"/>
      <c r="M50" s="34"/>
    </row>
    <row r="51" spans="1:13" ht="57" customHeight="1" x14ac:dyDescent="0.2">
      <c r="A51" s="101" t="s">
        <v>36</v>
      </c>
      <c r="B51" s="101"/>
      <c r="C51" s="101"/>
      <c r="D51" s="101"/>
      <c r="E51" s="101"/>
      <c r="F51" s="101"/>
    </row>
    <row r="52" spans="1:13" ht="6" customHeight="1" x14ac:dyDescent="0.2">
      <c r="A52" s="1"/>
      <c r="B52" s="1"/>
      <c r="C52" s="1"/>
      <c r="D52" s="1"/>
      <c r="E52" s="1"/>
      <c r="F52" s="10"/>
    </row>
    <row r="53" spans="1:13" x14ac:dyDescent="0.2">
      <c r="A53" s="102" t="s">
        <v>28</v>
      </c>
      <c r="B53" s="102"/>
      <c r="C53" s="102"/>
      <c r="D53" s="102"/>
      <c r="E53" s="102"/>
      <c r="F53" s="102"/>
      <c r="I53" s="34"/>
      <c r="J53" s="34"/>
      <c r="K53" s="34"/>
      <c r="L53" s="34"/>
      <c r="M53" s="34"/>
    </row>
    <row r="54" spans="1:13" ht="42.75" customHeight="1" x14ac:dyDescent="0.2">
      <c r="A54" s="98" t="s">
        <v>23</v>
      </c>
      <c r="B54" s="98"/>
      <c r="C54" s="98"/>
      <c r="D54" s="98"/>
      <c r="E54" s="98"/>
      <c r="F54" s="98"/>
      <c r="I54" s="34"/>
      <c r="J54" s="34"/>
      <c r="K54" s="34"/>
      <c r="L54" s="34"/>
      <c r="M54" s="34"/>
    </row>
    <row r="55" spans="1:13" ht="6" customHeight="1" x14ac:dyDescent="0.2">
      <c r="A55" s="1"/>
      <c r="B55" s="1"/>
      <c r="C55" s="1"/>
      <c r="D55" s="1"/>
      <c r="E55" s="1"/>
      <c r="F55" s="10"/>
    </row>
    <row r="56" spans="1:13" ht="14.25" customHeight="1" x14ac:dyDescent="0.2">
      <c r="A56" s="98" t="s">
        <v>33</v>
      </c>
      <c r="B56" s="98"/>
      <c r="C56" s="98"/>
      <c r="D56" s="98"/>
      <c r="E56" s="98"/>
      <c r="F56" s="98"/>
    </row>
    <row r="57" spans="1:13" x14ac:dyDescent="0.2">
      <c r="A57" s="98"/>
      <c r="B57" s="98"/>
      <c r="C57" s="98"/>
      <c r="D57" s="98"/>
      <c r="E57" s="98"/>
      <c r="F57" s="98"/>
      <c r="I57" s="34"/>
      <c r="J57" s="34"/>
      <c r="K57" s="34"/>
      <c r="L57" s="34"/>
      <c r="M57" s="34"/>
    </row>
    <row r="58" spans="1:13" ht="15.75" customHeight="1" x14ac:dyDescent="0.2">
      <c r="A58" s="98"/>
      <c r="B58" s="98"/>
      <c r="C58" s="98"/>
      <c r="D58" s="98"/>
      <c r="E58" s="98"/>
      <c r="F58" s="98"/>
      <c r="I58" s="34"/>
      <c r="J58" s="34"/>
      <c r="K58" s="34"/>
      <c r="L58" s="34"/>
      <c r="M58" s="34"/>
    </row>
    <row r="59" spans="1:13" ht="6" customHeight="1" x14ac:dyDescent="0.2">
      <c r="A59" s="1"/>
      <c r="B59" s="1"/>
      <c r="C59" s="1"/>
      <c r="D59" s="1"/>
      <c r="E59" s="1"/>
      <c r="F59" s="10"/>
    </row>
    <row r="60" spans="1:13" x14ac:dyDescent="0.2">
      <c r="A60" s="46" t="s">
        <v>29</v>
      </c>
      <c r="B60" s="41"/>
      <c r="C60" s="41"/>
      <c r="D60" s="41"/>
      <c r="E60" s="41"/>
      <c r="F60" s="42"/>
      <c r="I60" s="34"/>
      <c r="J60" s="34"/>
      <c r="K60" s="34"/>
      <c r="L60" s="34"/>
      <c r="M60" s="34"/>
    </row>
    <row r="61" spans="1:13" ht="42.75" customHeight="1" x14ac:dyDescent="0.2">
      <c r="A61" s="98" t="s">
        <v>24</v>
      </c>
      <c r="B61" s="98"/>
      <c r="C61" s="98"/>
      <c r="D61" s="98"/>
      <c r="E61" s="98"/>
      <c r="F61" s="98"/>
      <c r="I61" s="34"/>
      <c r="J61" s="34"/>
      <c r="K61" s="34"/>
      <c r="L61" s="34"/>
      <c r="M61" s="34"/>
    </row>
    <row r="62" spans="1:13" ht="6" customHeight="1" x14ac:dyDescent="0.2">
      <c r="A62" s="1"/>
      <c r="B62" s="1"/>
      <c r="C62" s="1"/>
      <c r="D62" s="1"/>
      <c r="E62" s="1"/>
      <c r="F62" s="10"/>
    </row>
    <row r="63" spans="1:13" ht="27.6" customHeight="1" x14ac:dyDescent="0.2">
      <c r="A63" s="104" t="s">
        <v>52</v>
      </c>
      <c r="B63" s="104"/>
      <c r="C63" s="104"/>
      <c r="D63" s="104"/>
      <c r="E63" s="104"/>
      <c r="F63" s="104"/>
      <c r="G63" s="61"/>
      <c r="H63" s="61"/>
      <c r="I63" s="57"/>
      <c r="J63" s="57"/>
      <c r="K63" s="57"/>
      <c r="L63" s="57"/>
      <c r="M63" s="57"/>
    </row>
    <row r="64" spans="1:13" ht="6" customHeight="1" x14ac:dyDescent="0.2">
      <c r="A64" s="1"/>
      <c r="B64" s="1"/>
      <c r="C64" s="1"/>
      <c r="D64" s="1"/>
      <c r="E64" s="1"/>
      <c r="F64" s="10"/>
    </row>
    <row r="65" spans="1:13" x14ac:dyDescent="0.2">
      <c r="A65" s="100" t="s">
        <v>30</v>
      </c>
      <c r="B65" s="100"/>
      <c r="C65" s="100"/>
      <c r="D65" s="100"/>
      <c r="E65" s="100"/>
      <c r="F65" s="100"/>
      <c r="I65" s="34"/>
      <c r="J65" s="34"/>
      <c r="K65" s="34"/>
      <c r="L65" s="34"/>
      <c r="M65" s="34"/>
    </row>
    <row r="66" spans="1:13" ht="11.25" customHeight="1" x14ac:dyDescent="0.2">
      <c r="A66" s="39"/>
      <c r="B66" s="39"/>
      <c r="C66" s="39"/>
      <c r="D66" s="39"/>
      <c r="E66" s="39"/>
      <c r="F66" s="40"/>
      <c r="I66" s="34"/>
      <c r="J66" s="34"/>
      <c r="K66" s="34"/>
      <c r="L66" s="34"/>
      <c r="M66" s="34"/>
    </row>
    <row r="67" spans="1:13" x14ac:dyDescent="0.2">
      <c r="A67" s="39" t="s">
        <v>25</v>
      </c>
      <c r="B67" s="39"/>
      <c r="C67" s="39"/>
      <c r="D67" s="39" t="s">
        <v>26</v>
      </c>
      <c r="E67" s="39"/>
      <c r="F67" s="39"/>
      <c r="I67" s="34"/>
      <c r="J67" s="34"/>
      <c r="K67" s="34"/>
      <c r="L67" s="34"/>
      <c r="M67" s="34"/>
    </row>
    <row r="68" spans="1:13" ht="9.6" customHeight="1" x14ac:dyDescent="0.2">
      <c r="A68" s="1"/>
      <c r="B68" s="1"/>
      <c r="C68" s="1"/>
      <c r="D68" s="1"/>
      <c r="E68" s="1"/>
      <c r="F68" s="10"/>
    </row>
    <row r="69" spans="1:13" x14ac:dyDescent="0.2">
      <c r="A69" s="105"/>
      <c r="B69" s="105"/>
      <c r="C69" s="39"/>
      <c r="D69" s="39"/>
      <c r="E69" s="39"/>
      <c r="F69" s="39"/>
    </row>
    <row r="70" spans="1:13" ht="7.9" customHeight="1" x14ac:dyDescent="0.2">
      <c r="A70" s="106"/>
      <c r="B70" s="106"/>
      <c r="C70" s="39"/>
      <c r="D70" s="44"/>
      <c r="E70" s="44"/>
      <c r="F70" s="44"/>
    </row>
    <row r="71" spans="1:13" ht="9.6" customHeight="1" x14ac:dyDescent="0.2">
      <c r="A71" s="1"/>
      <c r="B71" s="1"/>
      <c r="C71" s="1"/>
      <c r="D71" s="1"/>
      <c r="E71" s="1"/>
      <c r="F71" s="10"/>
    </row>
    <row r="72" spans="1:13" ht="36.6" customHeight="1" x14ac:dyDescent="0.2">
      <c r="A72" s="43" t="s">
        <v>27</v>
      </c>
      <c r="B72" s="103" t="s">
        <v>55</v>
      </c>
      <c r="C72" s="103"/>
      <c r="D72" s="103"/>
      <c r="E72" s="103"/>
      <c r="F72" s="103"/>
    </row>
  </sheetData>
  <sheetProtection password="8E1A" sheet="1" objects="1" scenarios="1" selectLockedCells="1"/>
  <mergeCells count="55">
    <mergeCell ref="D16:F16"/>
    <mergeCell ref="A17:F17"/>
    <mergeCell ref="A18:F18"/>
    <mergeCell ref="E19:F19"/>
    <mergeCell ref="B9:C9"/>
    <mergeCell ref="B10:C10"/>
    <mergeCell ref="B11:C11"/>
    <mergeCell ref="B12:C12"/>
    <mergeCell ref="A15:F15"/>
    <mergeCell ref="B13:C13"/>
    <mergeCell ref="A1:F1"/>
    <mergeCell ref="D5:F5"/>
    <mergeCell ref="D6:F6"/>
    <mergeCell ref="D7:F7"/>
    <mergeCell ref="D8:F8"/>
    <mergeCell ref="B2:E2"/>
    <mergeCell ref="A3:F3"/>
    <mergeCell ref="A5:C5"/>
    <mergeCell ref="A6:C6"/>
    <mergeCell ref="A7:C7"/>
    <mergeCell ref="A8:C8"/>
    <mergeCell ref="B72:F72"/>
    <mergeCell ref="A54:F54"/>
    <mergeCell ref="A63:F63"/>
    <mergeCell ref="A61:F61"/>
    <mergeCell ref="A69:B69"/>
    <mergeCell ref="A56:F58"/>
    <mergeCell ref="A70:B70"/>
    <mergeCell ref="A47:F47"/>
    <mergeCell ref="A48:F48"/>
    <mergeCell ref="A41:F41"/>
    <mergeCell ref="A65:F65"/>
    <mergeCell ref="A51:F51"/>
    <mergeCell ref="A53:F53"/>
    <mergeCell ref="A44:F44"/>
    <mergeCell ref="A21:F21"/>
    <mergeCell ref="A22:D22"/>
    <mergeCell ref="I24:J24"/>
    <mergeCell ref="A26:D26"/>
    <mergeCell ref="A23:B23"/>
    <mergeCell ref="A27:D27"/>
    <mergeCell ref="A28:D28"/>
    <mergeCell ref="A30:D30"/>
    <mergeCell ref="I30:K30"/>
    <mergeCell ref="A31:D31"/>
    <mergeCell ref="A29:F29"/>
    <mergeCell ref="A37:C37"/>
    <mergeCell ref="A36:D36"/>
    <mergeCell ref="G36:H36"/>
    <mergeCell ref="G37:H37"/>
    <mergeCell ref="A32:D32"/>
    <mergeCell ref="G32:H32"/>
    <mergeCell ref="A33:F33"/>
    <mergeCell ref="A34:D34"/>
    <mergeCell ref="A35:D35"/>
  </mergeCells>
  <conditionalFormatting sqref="A20:F20 A19 C19 E19:F19">
    <cfRule type="expression" dxfId="32" priority="73">
      <formula>AND($C$16="",$C$19&gt;0,$E$19&gt;0)</formula>
    </cfRule>
  </conditionalFormatting>
  <conditionalFormatting sqref="A16:B16">
    <cfRule type="expression" dxfId="31" priority="72">
      <formula>$C$16&gt;0</formula>
    </cfRule>
  </conditionalFormatting>
  <conditionalFormatting sqref="F20">
    <cfRule type="containsErrors" dxfId="30" priority="5">
      <formula>ISERROR(F20)</formula>
    </cfRule>
    <cfRule type="expression" dxfId="29" priority="68">
      <formula>$F$20=0</formula>
    </cfRule>
  </conditionalFormatting>
  <conditionalFormatting sqref="E20">
    <cfRule type="expression" dxfId="28" priority="67">
      <formula>$F$20=0</formula>
    </cfRule>
  </conditionalFormatting>
  <conditionalFormatting sqref="D24:E24">
    <cfRule type="expression" dxfId="27" priority="52">
      <formula>AND($F$23="",$F$24="")</formula>
    </cfRule>
    <cfRule type="expression" dxfId="26" priority="56">
      <formula>OR($F$24&gt;$F$23,F24&lt;1,F24="")</formula>
    </cfRule>
  </conditionalFormatting>
  <conditionalFormatting sqref="F35">
    <cfRule type="containsErrors" dxfId="25" priority="60">
      <formula>ISERROR(F35)</formula>
    </cfRule>
  </conditionalFormatting>
  <conditionalFormatting sqref="F36">
    <cfRule type="containsErrors" dxfId="24" priority="59">
      <formula>ISERROR(F36)</formula>
    </cfRule>
  </conditionalFormatting>
  <conditionalFormatting sqref="F25">
    <cfRule type="expression" dxfId="23" priority="46">
      <formula>AND($F$23="",$F$24="")</formula>
    </cfRule>
    <cfRule type="expression" dxfId="22" priority="47">
      <formula>OR($F$24&gt;$F$23,H25&lt;1,H25="")</formula>
    </cfRule>
  </conditionalFormatting>
  <conditionalFormatting sqref="F28">
    <cfRule type="containsErrors" dxfId="21" priority="40">
      <formula>ISERROR(F28)</formula>
    </cfRule>
    <cfRule type="cellIs" dxfId="20" priority="41" operator="lessThan">
      <formula>0.1</formula>
    </cfRule>
    <cfRule type="expression" dxfId="19" priority="42">
      <formula>$F$27&gt;$F$26</formula>
    </cfRule>
  </conditionalFormatting>
  <conditionalFormatting sqref="A33">
    <cfRule type="expression" dxfId="18" priority="85">
      <formula>#REF!&gt;#REF!*12350</formula>
    </cfRule>
  </conditionalFormatting>
  <conditionalFormatting sqref="F32">
    <cfRule type="containsErrors" dxfId="17" priority="36">
      <formula>ISERROR(F32)</formula>
    </cfRule>
  </conditionalFormatting>
  <conditionalFormatting sqref="F38">
    <cfRule type="containsErrors" dxfId="16" priority="32">
      <formula>ISERROR(F38)</formula>
    </cfRule>
    <cfRule type="expression" dxfId="15" priority="33">
      <formula>$F$23&lt;0.1</formula>
    </cfRule>
  </conditionalFormatting>
  <conditionalFormatting sqref="I24:J24">
    <cfRule type="expression" dxfId="14" priority="26">
      <formula>$F$24&gt;$F$23</formula>
    </cfRule>
  </conditionalFormatting>
  <conditionalFormatting sqref="H19:H20">
    <cfRule type="expression" dxfId="13" priority="24">
      <formula>$H$19&gt;0</formula>
    </cfRule>
  </conditionalFormatting>
  <conditionalFormatting sqref="G16">
    <cfRule type="expression" dxfId="12" priority="23">
      <formula>$G$16=""</formula>
    </cfRule>
  </conditionalFormatting>
  <conditionalFormatting sqref="G19:G20">
    <cfRule type="expression" dxfId="11" priority="22">
      <formula>$G$19=0</formula>
    </cfRule>
  </conditionalFormatting>
  <conditionalFormatting sqref="D37:E37">
    <cfRule type="containsErrors" dxfId="10" priority="17">
      <formula>ISERROR(D37)</formula>
    </cfRule>
  </conditionalFormatting>
  <conditionalFormatting sqref="F37">
    <cfRule type="expression" dxfId="9" priority="11">
      <formula>$C$37="Karenztag grösser/gleich Ausfall"</formula>
    </cfRule>
    <cfRule type="containsErrors" dxfId="8" priority="12">
      <formula>ISERROR(F37)</formula>
    </cfRule>
    <cfRule type="expression" dxfId="7" priority="13">
      <formula>$F$28&lt;0.1</formula>
    </cfRule>
  </conditionalFormatting>
  <conditionalFormatting sqref="D16:F16">
    <cfRule type="expression" dxfId="6" priority="10">
      <formula>$C$16&gt;0</formula>
    </cfRule>
  </conditionalFormatting>
  <conditionalFormatting sqref="A18:F18">
    <cfRule type="expression" dxfId="5" priority="9">
      <formula>AND($C$16="",$C$19&gt;0,$E$19&gt;0)</formula>
    </cfRule>
  </conditionalFormatting>
  <conditionalFormatting sqref="B19">
    <cfRule type="expression" dxfId="4" priority="8">
      <formula>AND($C$16="",$C$19&gt;0,$E$19&gt;0)</formula>
    </cfRule>
  </conditionalFormatting>
  <conditionalFormatting sqref="D19">
    <cfRule type="expression" dxfId="3" priority="7">
      <formula>AND($C$16="",$C$19&gt;0,$E$19&gt;0)</formula>
    </cfRule>
  </conditionalFormatting>
  <conditionalFormatting sqref="A17:F20 A16:B16 D16:F16">
    <cfRule type="expression" dxfId="2" priority="3">
      <formula>AND($C$16&gt;0,$C$19&gt;0,$E$19&gt;0)</formula>
    </cfRule>
  </conditionalFormatting>
  <conditionalFormatting sqref="C16">
    <cfRule type="expression" dxfId="1" priority="2">
      <formula>AND($C$16&gt;0,$C$19="",$E$19="")</formula>
    </cfRule>
  </conditionalFormatting>
  <conditionalFormatting sqref="C16">
    <cfRule type="expression" dxfId="0" priority="1">
      <formula>AND($C$16&gt;0,$C$19&gt;0,$E$19&gt;0)</formula>
    </cfRule>
  </conditionalFormatting>
  <dataValidations count="2">
    <dataValidation type="list" allowBlank="1" showInputMessage="1" showErrorMessage="1" error="Veuillez sélectionner un mois dans la liste." prompt="Veuillez sélectionner un mois dans la liste." sqref="C16">
      <formula1>$H$9:$H$11</formula1>
    </dataValidation>
    <dataValidation type="date" allowBlank="1" showInputMessage="1" showErrorMessage="1" error="La date se trouve en dehors des mois de septembre à novembre 2020, veuillez vérifier votre entrée." sqref="E19:F19 C19">
      <formula1>44075</formula1>
      <formula2>44165</formula2>
    </dataValidation>
  </dataValidations>
  <pageMargins left="0.39370078740157483" right="0.39370078740157483" top="0.47244094488188981" bottom="0.39370078740157483" header="0.31496062992125984" footer="0.31496062992125984"/>
  <pageSetup paperSize="9" scale="86" fitToHeight="2" orientation="portrait" r:id="rId1"/>
  <headerFooter differentOddEven="1">
    <oddHeader xml:space="preserve">&amp;L&amp;10Arbeitslosenversicherung
</oddHeader>
    <oddFooter>&amp;R&amp;9KAE-COVID-19 (V 15.03.2021)</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Francais</vt:lpstr>
      <vt:lpstr>Francais!Print_Area</vt:lpstr>
      <vt:lpstr>Francais!Zone_d_impression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Vuillemin Pierre-François</cp:lastModifiedBy>
  <cp:lastPrinted>2021-03-15T08:10:25Z</cp:lastPrinted>
  <dcterms:created xsi:type="dcterms:W3CDTF">2020-03-18T11:14:54Z</dcterms:created>
  <dcterms:modified xsi:type="dcterms:W3CDTF">2021-03-18T10:06:51Z</dcterms:modified>
</cp:coreProperties>
</file>